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2" sheetId="1" r:id="rId1"/>
  </sheets>
  <definedNames>
    <definedName name="_xlnm.Print_Area" localSheetId="0">'2022'!$A$1:$N$27</definedName>
    <definedName name="_xlnm.Print_Area" localSheetId="0">'2022'!$B$2:$N$26</definedName>
  </definedNames>
  <calcPr fullCalcOnLoad="1"/>
</workbook>
</file>

<file path=xl/sharedStrings.xml><?xml version="1.0" encoding="utf-8"?>
<sst xmlns="http://schemas.openxmlformats.org/spreadsheetml/2006/main" count="103" uniqueCount="35">
  <si>
    <t>SECRETARIA DE DESENVOLVIMENTO SOCIAL - SEDS</t>
  </si>
  <si>
    <t>CESTAS BÁSICAS 2022</t>
  </si>
  <si>
    <t>ESTOQUE INCIAL CB 2022</t>
  </si>
  <si>
    <t>CB ADQUIRIDAS PELA SEDS</t>
  </si>
  <si>
    <t>CB DOADAS À SEDS</t>
  </si>
  <si>
    <t>CB ENTREGUES ÀS FAMÍLIAS</t>
  </si>
  <si>
    <t>CONCESSÃO DE CB ÀS OSCs e REDE</t>
  </si>
  <si>
    <t>CESSÃO DE CB À OUTRA SECRETARIA OU ÓRGÃO</t>
  </si>
  <si>
    <t>DEVOLUÇÃO À SEDS DE CONCESSÃO DE CB</t>
  </si>
  <si>
    <t>QUANTIDADE DE FAMÍLIAS ATENDIDAS</t>
  </si>
  <si>
    <t>CESTAS BÁSICAS DANIFICADAS</t>
  </si>
  <si>
    <t>TROCAS DE CB DANIFICADAS P/ FAMÍLIAS (Descarte)</t>
  </si>
  <si>
    <t>SALDO DE ESTOQUE P/ PRÓXMO MÊS</t>
  </si>
  <si>
    <t>JANEIRO</t>
  </si>
  <si>
    <t>-------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</si>
  <si>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</si>
  <si>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</si>
  <si>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</si>
  <si>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</si>
  <si>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</si>
  <si>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</si>
  <si>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</si>
  <si>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</si>
  <si>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</si>
  <si>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</si>
  <si>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</si>
  <si>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OBSERVAÇÕES IMPORTANTES</t>
  </si>
  <si>
    <t>AS ATUALIZAÇÕES SÃO REALIZADAS ATÉ O 10º DIA DO MÊS SUBSEQUENTE</t>
  </si>
  <si>
    <t>1ª -  01.01.2022 = 3.749 Cestas básicas de saldo remanescente de 2021 // 04.01.2022 = Descarte de 6 cestas básicas danificadas</t>
  </si>
  <si>
    <t>2ª - 01.03.2022 = Entrada de 4.000 Cestas básicas, conforme Nota Fiscal nº 817</t>
  </si>
  <si>
    <t>3ª - 17.03.2022 = Foram danificadas 06 (seis)  devido ao furto ocorrido no CRAS Polo I (Boletim de Ocorrencia nº 2022-016238600-001)</t>
  </si>
  <si>
    <t>4ª - 06.05.2022 = Entrada de 57 cestas básicas doadas pela empresa FMC Química do Brasil Ltda, conforme nota fiscal n°000017099 // 23.05.22 =  Entrada de 3000 cestas básicas conforme notas fiscais N° 00000974 e N° 00000975//</t>
  </si>
  <si>
    <t>5ª - 13.07.2022 = Entrada de 1989 Cestas básicas, conforme Nota Fiscal nº 1114</t>
  </si>
  <si>
    <t>6ª - 03.08.2022 = Entrada de 2.000 cestas básicas conforme nota fiscal n°00001175 // 05.08.2022: Descarte de 11 cestas básicas impróprias para o consumo //  16/08/2022: Descarte de 14 cestas básicas impróprias para o consumo</t>
  </si>
  <si>
    <t>7ª - 11/10/2022: Descarte de 24 cestas impróprias para o consumo armazenadas  no CD 27/10/2022 // Descarte de 02 cestas impróprias para o consumo armazenadas no CD//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</si>
</sst>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b/>
      <sz val="11"/>
      <color indexed="19"/>
      <name val="Calibri"/>
      <family val="2"/>
    </font>
    <font>
      <b/>
      <u val="single"/>
      <sz val="19"/>
      <color indexed="22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56"/>
      <name val="Calibri"/>
      <family val="2"/>
    </font>
    <font>
      <b/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0" fillId="4" borderId="3" xfId="0" applyFill="1" applyBorder="1" applyAlignment="1">
      <alignment/>
    </xf>
    <xf numFmtId="164" fontId="4" fillId="4" borderId="4" xfId="0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/>
    </xf>
    <xf numFmtId="164" fontId="4" fillId="4" borderId="7" xfId="0" applyFont="1" applyFill="1" applyBorder="1" applyAlignment="1">
      <alignment horizontal="center" vertical="center" wrapText="1"/>
    </xf>
    <xf numFmtId="164" fontId="4" fillId="4" borderId="8" xfId="0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right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/>
    </xf>
    <xf numFmtId="165" fontId="7" fillId="5" borderId="12" xfId="0" applyNumberFormat="1" applyFont="1" applyFill="1" applyBorder="1" applyAlignment="1">
      <alignment horizontal="center" vertical="center"/>
    </xf>
    <xf numFmtId="165" fontId="8" fillId="5" borderId="13" xfId="0" applyNumberFormat="1" applyFont="1" applyFill="1" applyBorder="1" applyAlignment="1">
      <alignment horizontal="center" vertical="center"/>
    </xf>
    <xf numFmtId="164" fontId="6" fillId="4" borderId="14" xfId="0" applyFont="1" applyFill="1" applyBorder="1" applyAlignment="1">
      <alignment horizontal="right" vertical="center"/>
    </xf>
    <xf numFmtId="165" fontId="9" fillId="5" borderId="15" xfId="0" applyNumberFormat="1" applyFont="1" applyFill="1" applyBorder="1" applyAlignment="1">
      <alignment horizontal="center" vertical="center"/>
    </xf>
    <xf numFmtId="165" fontId="9" fillId="5" borderId="16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/>
    </xf>
    <xf numFmtId="165" fontId="10" fillId="5" borderId="13" xfId="0" applyNumberFormat="1" applyFont="1" applyFill="1" applyBorder="1" applyAlignment="1">
      <alignment horizontal="center" vertical="center"/>
    </xf>
    <xf numFmtId="164" fontId="11" fillId="4" borderId="14" xfId="0" applyFont="1" applyFill="1" applyBorder="1" applyAlignment="1">
      <alignment horizontal="right" vertical="center"/>
    </xf>
    <xf numFmtId="165" fontId="7" fillId="5" borderId="15" xfId="0" applyNumberFormat="1" applyFont="1" applyFill="1" applyBorder="1" applyAlignment="1">
      <alignment horizontal="center" vertical="center"/>
    </xf>
    <xf numFmtId="165" fontId="7" fillId="5" borderId="16" xfId="0" applyNumberFormat="1" applyFont="1" applyFill="1" applyBorder="1" applyAlignment="1">
      <alignment horizontal="center" vertical="center"/>
    </xf>
    <xf numFmtId="165" fontId="7" fillId="5" borderId="17" xfId="0" applyNumberFormat="1" applyFont="1" applyFill="1" applyBorder="1" applyAlignment="1">
      <alignment horizontal="center" vertical="center"/>
    </xf>
    <xf numFmtId="164" fontId="11" fillId="4" borderId="18" xfId="0" applyFont="1" applyFill="1" applyBorder="1" applyAlignment="1">
      <alignment horizontal="right" vertical="center"/>
    </xf>
    <xf numFmtId="165" fontId="9" fillId="5" borderId="19" xfId="0" applyNumberFormat="1" applyFont="1" applyFill="1" applyBorder="1" applyAlignment="1">
      <alignment horizontal="center" vertical="center"/>
    </xf>
    <xf numFmtId="165" fontId="9" fillId="5" borderId="20" xfId="0" applyNumberFormat="1" applyFont="1" applyFill="1" applyBorder="1" applyAlignment="1">
      <alignment horizontal="center" vertical="center"/>
    </xf>
    <xf numFmtId="165" fontId="12" fillId="5" borderId="20" xfId="0" applyNumberFormat="1" applyFont="1" applyFill="1" applyBorder="1" applyAlignment="1">
      <alignment horizontal="center" vertical="center"/>
    </xf>
    <xf numFmtId="165" fontId="9" fillId="5" borderId="21" xfId="0" applyNumberFormat="1" applyFont="1" applyFill="1" applyBorder="1" applyAlignment="1">
      <alignment/>
    </xf>
    <xf numFmtId="165" fontId="12" fillId="5" borderId="22" xfId="0" applyNumberFormat="1" applyFont="1" applyFill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4" fontId="13" fillId="6" borderId="1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5" fillId="0" borderId="2" xfId="0" applyFont="1" applyBorder="1" applyAlignment="1">
      <alignment horizontal="left" vertical="center"/>
    </xf>
    <xf numFmtId="166" fontId="15" fillId="0" borderId="2" xfId="0" applyNumberFormat="1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6" fontId="15" fillId="0" borderId="24" xfId="0" applyNumberFormat="1" applyFont="1" applyBorder="1" applyAlignment="1">
      <alignment horizontal="left" vertical="top" wrapText="1"/>
    </xf>
    <xf numFmtId="166" fontId="16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A9D18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03864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26"/>
  <sheetViews>
    <sheetView tabSelected="1" workbookViewId="0" topLeftCell="A1">
      <selection activeCell="Q22" sqref="Q22"/>
    </sheetView>
  </sheetViews>
  <sheetFormatPr defaultColWidth="9.140625" defaultRowHeight="15" customHeight="1"/>
  <cols>
    <col min="1" max="1" width="3.00390625" style="0" customWidth="1"/>
    <col min="2" max="2" width="10.7109375" style="0" customWidth="1"/>
    <col min="3" max="3" width="12.00390625" style="0" customWidth="1"/>
    <col min="4" max="4" width="12.57421875" style="0" customWidth="1"/>
    <col min="5" max="5" width="11.57421875" style="0" customWidth="1"/>
    <col min="6" max="6" width="12.00390625" style="0" customWidth="1"/>
    <col min="7" max="7" width="12.8515625" style="0" customWidth="1"/>
    <col min="8" max="8" width="12.7109375" style="0" customWidth="1"/>
    <col min="9" max="9" width="14.57421875" style="0" customWidth="1"/>
    <col min="10" max="10" width="1.1484375" style="0" customWidth="1"/>
    <col min="11" max="11" width="13.421875" style="0" customWidth="1"/>
    <col min="12" max="12" width="12.7109375" style="0" customWidth="1"/>
    <col min="13" max="13" width="12.8515625" style="0" customWidth="1"/>
    <col min="14" max="14" width="11.8515625" style="0" customWidth="1"/>
    <col min="15" max="16384" width="8.7109375" style="0" customWidth="1"/>
  </cols>
  <sheetData>
    <row r="1" ht="15"/>
    <row r="2" spans="2:14" ht="23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1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48.75"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/>
      <c r="K4" s="5" t="s">
        <v>9</v>
      </c>
      <c r="L4" s="7" t="s">
        <v>10</v>
      </c>
      <c r="M4" s="8" t="s">
        <v>11</v>
      </c>
      <c r="N4" s="9" t="s">
        <v>12</v>
      </c>
    </row>
    <row r="5" spans="2:14" ht="17.25" customHeight="1">
      <c r="B5" s="10" t="s">
        <v>13</v>
      </c>
      <c r="C5" s="11">
        <v>3749</v>
      </c>
      <c r="D5" s="12" t="s">
        <v>14</v>
      </c>
      <c r="E5" s="12" t="s">
        <v>14</v>
      </c>
      <c r="F5" s="12">
        <v>2351</v>
      </c>
      <c r="G5" s="12" t="s">
        <v>14</v>
      </c>
      <c r="H5" s="12" t="s">
        <v>14</v>
      </c>
      <c r="I5" s="12" t="s">
        <v>14</v>
      </c>
      <c r="J5" s="13"/>
      <c r="K5" s="12">
        <v>1934</v>
      </c>
      <c r="L5" s="12" t="s">
        <v>14</v>
      </c>
      <c r="M5" s="14">
        <v>6</v>
      </c>
      <c r="N5" s="15">
        <f aca="true" t="shared" si="0" ref="N5:N16">SUM(C5:E5,I5)-SUM(F5:H5,L5:M5)</f>
        <v>1392</v>
      </c>
    </row>
    <row r="6" spans="2:14" ht="17.25">
      <c r="B6" s="16" t="s">
        <v>15</v>
      </c>
      <c r="C6" s="17">
        <v>1392</v>
      </c>
      <c r="D6" s="12" t="s">
        <v>14</v>
      </c>
      <c r="E6" s="12" t="s">
        <v>14</v>
      </c>
      <c r="F6" s="18">
        <f>1253+139</f>
        <v>1392</v>
      </c>
      <c r="G6" s="12" t="s">
        <v>14</v>
      </c>
      <c r="H6" s="12" t="s">
        <v>14</v>
      </c>
      <c r="I6" s="12" t="s">
        <v>14</v>
      </c>
      <c r="J6" s="19"/>
      <c r="K6" s="18">
        <v>1017</v>
      </c>
      <c r="L6" s="12" t="s">
        <v>14</v>
      </c>
      <c r="M6" s="14" t="s">
        <v>14</v>
      </c>
      <c r="N6" s="20">
        <f t="shared" si="0"/>
        <v>0</v>
      </c>
    </row>
    <row r="7" spans="2:14" ht="17.25" customHeight="1">
      <c r="B7" s="16" t="s">
        <v>16</v>
      </c>
      <c r="C7" s="17">
        <v>0</v>
      </c>
      <c r="D7" s="18">
        <v>4000</v>
      </c>
      <c r="E7" s="12" t="s">
        <v>14</v>
      </c>
      <c r="F7" s="18">
        <v>659</v>
      </c>
      <c r="G7" s="12" t="s">
        <v>14</v>
      </c>
      <c r="H7" s="12" t="s">
        <v>14</v>
      </c>
      <c r="I7" s="12" t="s">
        <v>14</v>
      </c>
      <c r="J7" s="19"/>
      <c r="K7" s="18">
        <v>560</v>
      </c>
      <c r="L7" s="12" t="s">
        <v>14</v>
      </c>
      <c r="M7" s="14" t="s">
        <v>14</v>
      </c>
      <c r="N7" s="20">
        <f t="shared" si="0"/>
        <v>3341</v>
      </c>
    </row>
    <row r="8" spans="2:14" ht="17.25" customHeight="1">
      <c r="B8" s="16" t="s">
        <v>17</v>
      </c>
      <c r="C8" s="17">
        <v>3341</v>
      </c>
      <c r="D8" s="12" t="s">
        <v>14</v>
      </c>
      <c r="E8" s="12" t="s">
        <v>14</v>
      </c>
      <c r="F8" s="18">
        <v>2134</v>
      </c>
      <c r="G8" s="12" t="s">
        <v>14</v>
      </c>
      <c r="H8" s="12" t="s">
        <v>14</v>
      </c>
      <c r="I8" s="12" t="s">
        <v>14</v>
      </c>
      <c r="J8" s="19"/>
      <c r="K8" s="18">
        <v>1737</v>
      </c>
      <c r="L8" s="18">
        <v>6</v>
      </c>
      <c r="M8" s="14" t="s">
        <v>14</v>
      </c>
      <c r="N8" s="20">
        <f t="shared" si="0"/>
        <v>1201</v>
      </c>
    </row>
    <row r="9" spans="2:14" ht="17.25" customHeight="1">
      <c r="B9" s="16" t="s">
        <v>18</v>
      </c>
      <c r="C9" s="17">
        <v>1201</v>
      </c>
      <c r="D9" s="12">
        <f>57+3000</f>
        <v>3057</v>
      </c>
      <c r="E9" s="12" t="s">
        <v>14</v>
      </c>
      <c r="F9" s="18">
        <v>1119</v>
      </c>
      <c r="G9" s="12" t="s">
        <v>14</v>
      </c>
      <c r="H9" s="12" t="s">
        <v>14</v>
      </c>
      <c r="I9" s="12" t="s">
        <v>14</v>
      </c>
      <c r="J9" s="19"/>
      <c r="K9" s="18">
        <v>884</v>
      </c>
      <c r="L9" s="12" t="s">
        <v>14</v>
      </c>
      <c r="M9" s="14" t="s">
        <v>14</v>
      </c>
      <c r="N9" s="20">
        <f t="shared" si="0"/>
        <v>3139</v>
      </c>
    </row>
    <row r="10" spans="2:14" ht="17.25" customHeight="1">
      <c r="B10" s="21" t="s">
        <v>19</v>
      </c>
      <c r="C10" s="17">
        <v>3139</v>
      </c>
      <c r="D10" s="12" t="s">
        <v>14</v>
      </c>
      <c r="E10" s="12" t="s">
        <v>14</v>
      </c>
      <c r="F10" s="18">
        <v>1748</v>
      </c>
      <c r="G10" s="12" t="s">
        <v>14</v>
      </c>
      <c r="H10" s="12" t="s">
        <v>14</v>
      </c>
      <c r="I10" s="12" t="s">
        <v>14</v>
      </c>
      <c r="J10" s="19"/>
      <c r="K10" s="18">
        <v>1335</v>
      </c>
      <c r="L10" s="12" t="s">
        <v>14</v>
      </c>
      <c r="M10" s="14" t="s">
        <v>14</v>
      </c>
      <c r="N10" s="20">
        <f t="shared" si="0"/>
        <v>1391</v>
      </c>
    </row>
    <row r="11" spans="2:14" ht="17.25" customHeight="1">
      <c r="B11" s="21" t="s">
        <v>20</v>
      </c>
      <c r="C11" s="22">
        <v>1391</v>
      </c>
      <c r="D11" s="23">
        <v>1989</v>
      </c>
      <c r="E11" s="12" t="s">
        <v>14</v>
      </c>
      <c r="F11" s="18">
        <v>1652</v>
      </c>
      <c r="G11" s="12" t="s">
        <v>14</v>
      </c>
      <c r="H11" s="12" t="s">
        <v>14</v>
      </c>
      <c r="I11" s="12" t="s">
        <v>14</v>
      </c>
      <c r="J11" s="19"/>
      <c r="K11" s="18">
        <v>1287</v>
      </c>
      <c r="L11" s="12" t="s">
        <v>14</v>
      </c>
      <c r="M11" s="14" t="s">
        <v>14</v>
      </c>
      <c r="N11" s="20">
        <f t="shared" si="0"/>
        <v>1728</v>
      </c>
    </row>
    <row r="12" spans="2:14" ht="17.25" customHeight="1">
      <c r="B12" s="21" t="s">
        <v>21</v>
      </c>
      <c r="C12" s="17">
        <v>1728</v>
      </c>
      <c r="D12" s="23">
        <v>2000</v>
      </c>
      <c r="E12" s="12" t="s">
        <v>14</v>
      </c>
      <c r="F12" s="18">
        <v>1353</v>
      </c>
      <c r="G12" s="12" t="s">
        <v>14</v>
      </c>
      <c r="H12" s="12" t="s">
        <v>14</v>
      </c>
      <c r="I12" s="12" t="s">
        <v>14</v>
      </c>
      <c r="J12" s="19"/>
      <c r="K12" s="18">
        <v>1069</v>
      </c>
      <c r="L12" s="24">
        <v>25</v>
      </c>
      <c r="M12" s="14" t="s">
        <v>14</v>
      </c>
      <c r="N12" s="20">
        <f t="shared" si="0"/>
        <v>2350</v>
      </c>
    </row>
    <row r="13" spans="2:14" ht="17.25" customHeight="1">
      <c r="B13" s="21" t="s">
        <v>22</v>
      </c>
      <c r="C13" s="17">
        <v>2350</v>
      </c>
      <c r="D13" s="12" t="s">
        <v>14</v>
      </c>
      <c r="E13" s="12" t="s">
        <v>14</v>
      </c>
      <c r="F13" s="18">
        <f>1326+178</f>
        <v>1504</v>
      </c>
      <c r="G13" s="12" t="s">
        <v>14</v>
      </c>
      <c r="H13" s="12" t="s">
        <v>14</v>
      </c>
      <c r="I13" s="12" t="s">
        <v>14</v>
      </c>
      <c r="J13" s="19"/>
      <c r="K13" s="18">
        <v>1171</v>
      </c>
      <c r="L13" s="12" t="s">
        <v>14</v>
      </c>
      <c r="M13" s="14" t="s">
        <v>14</v>
      </c>
      <c r="N13" s="20">
        <f t="shared" si="0"/>
        <v>846</v>
      </c>
    </row>
    <row r="14" spans="2:14" ht="17.25" customHeight="1">
      <c r="B14" s="21" t="s">
        <v>23</v>
      </c>
      <c r="C14" s="17">
        <v>846</v>
      </c>
      <c r="D14" s="12" t="s">
        <v>14</v>
      </c>
      <c r="E14" s="12" t="s">
        <v>14</v>
      </c>
      <c r="F14" s="18">
        <v>744</v>
      </c>
      <c r="G14" s="12" t="s">
        <v>14</v>
      </c>
      <c r="H14" s="12" t="s">
        <v>14</v>
      </c>
      <c r="I14" s="12" t="s">
        <v>14</v>
      </c>
      <c r="J14" s="19"/>
      <c r="K14" s="18">
        <v>569</v>
      </c>
      <c r="L14" s="18">
        <v>26</v>
      </c>
      <c r="M14" s="12" t="s">
        <v>14</v>
      </c>
      <c r="N14" s="20">
        <f t="shared" si="0"/>
        <v>76</v>
      </c>
    </row>
    <row r="15" spans="2:14" ht="17.25" customHeight="1">
      <c r="B15" s="21" t="s">
        <v>24</v>
      </c>
      <c r="C15" s="17">
        <v>76</v>
      </c>
      <c r="D15" s="12" t="s">
        <v>14</v>
      </c>
      <c r="E15" s="12" t="s">
        <v>14</v>
      </c>
      <c r="F15" s="18">
        <v>76</v>
      </c>
      <c r="G15" s="12" t="s">
        <v>14</v>
      </c>
      <c r="H15" s="12" t="s">
        <v>14</v>
      </c>
      <c r="I15" s="12" t="s">
        <v>14</v>
      </c>
      <c r="J15" s="19"/>
      <c r="K15" s="18">
        <v>64</v>
      </c>
      <c r="L15" s="12" t="s">
        <v>14</v>
      </c>
      <c r="M15" s="12" t="s">
        <v>14</v>
      </c>
      <c r="N15" s="20">
        <f t="shared" si="0"/>
        <v>0</v>
      </c>
    </row>
    <row r="16" spans="2:14" ht="24.75" customHeight="1">
      <c r="B16" s="25" t="s">
        <v>25</v>
      </c>
      <c r="C16" s="26"/>
      <c r="D16" s="27"/>
      <c r="E16" s="27"/>
      <c r="F16" s="27"/>
      <c r="G16" s="27"/>
      <c r="H16" s="27"/>
      <c r="I16" s="28"/>
      <c r="J16" s="29"/>
      <c r="K16" s="27"/>
      <c r="L16" s="30"/>
      <c r="M16" s="31"/>
      <c r="N16" s="20">
        <f t="shared" si="0"/>
        <v>0</v>
      </c>
    </row>
    <row r="17" spans="2:14" ht="6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ht="24.75">
      <c r="B18" s="33" t="s">
        <v>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ht="18.75">
      <c r="B19" s="34" t="s">
        <v>27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s="35" customFormat="1" ht="15" customHeight="1">
      <c r="B20" s="36" t="s">
        <v>28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2:14" s="35" customFormat="1" ht="15">
      <c r="B21" s="36" t="s">
        <v>29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s="35" customFormat="1" ht="13.5">
      <c r="B22" s="36" t="s">
        <v>30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" customHeight="1">
      <c r="A23" s="35"/>
      <c r="B23" s="37" t="s">
        <v>31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>
      <c r="A24" s="35"/>
      <c r="B24" s="36" t="s">
        <v>32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4" ht="15.75" customHeight="1">
      <c r="A25" s="35"/>
      <c r="B25" s="37" t="s">
        <v>33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9"/>
    </row>
    <row r="26" spans="2:34" ht="15" customHeight="1">
      <c r="B26" s="40" t="s">
        <v>34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2"/>
    </row>
    <row r="28" ht="15.75" customHeight="1"/>
    <row r="65536" ht="15"/>
  </sheetData>
  <sheetProtection selectLockedCells="1" selectUnlockedCells="1"/>
  <mergeCells count="12">
    <mergeCell ref="B2:N2"/>
    <mergeCell ref="B3:N3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</mergeCells>
  <printOptions/>
  <pageMargins left="1.18125" right="0.5118055555555555" top="1.1812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Antonio Souza Garcia</dc:creator>
  <cp:keywords/>
  <dc:description/>
  <cp:lastModifiedBy/>
  <cp:lastPrinted>2022-12-21T15:46:46Z</cp:lastPrinted>
  <dcterms:created xsi:type="dcterms:W3CDTF">2021-07-13T20:44:52Z</dcterms:created>
  <dcterms:modified xsi:type="dcterms:W3CDTF">2022-12-21T15:47:20Z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